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dvanced Income Stat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<sst xmlns="http://schemas.openxmlformats.org/spreadsheetml/2006/main" count="25" uniqueCount="25">
  <si>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Income Statement for Pizza Co.,</t>
  </si>
  <si>
    <t>October 2011</t>
  </si>
  <si>
    <t>Revenue</t>
  </si>
  <si>
    <t>Number of Pizzas sold</t>
  </si>
  <si>
    <t>Price per Pizza</t>
  </si>
  <si>
    <t>Total Revenue</t>
  </si>
  <si>
    <t>Dough</t>
  </si>
  <si>
    <t>Cheese</t>
  </si>
  <si>
    <t>Olive Oil</t>
  </si>
  <si>
    <t>Vegetables</t>
  </si>
  <si>
    <t>Cost of Goods Sold / COGS</t>
  </si>
  <si>
    <t>Gross Margin</t>
  </si>
  <si>
    <t>Gross Margin = Revenue - COGS</t>
  </si>
  <si>
    <t>Operating Expenses / Overheads / Fixed Costs</t>
  </si>
  <si>
    <t>Rent</t>
  </si>
  <si>
    <t>Marketing</t>
  </si>
  <si>
    <t>Salaries</t>
  </si>
  <si>
    <t>Administrative</t>
  </si>
  <si>
    <t>Operating Expenses</t>
  </si>
  <si>
    <t>Operating Income / PBT / Profit Before Tax</t>
  </si>
  <si>
    <t>Operating Income = Gross Margin - Operating Expenses</t>
  </si>
  <si>
    <t>Taxes</t>
  </si>
  <si>
    <t>Interest</t>
  </si>
  <si>
    <t>Net Income / PAT / Proft After Tax</t>
  </si>
  <si>
    <t>Net Income = Operating Income - Taxes - Interest</t>
  </si>
</sst>
</file>

<file path=xl/styles.xml><?xml version="1.0" encoding="utf-8"?>
<styleSheet xmlns="http://schemas.openxmlformats.org/spreadsheetml/2006/main">
  <numFmts count="1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_ ;_ * \-#,##0_ ;_ * &quot;-&quot;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25" borderId="0" xfId="0" applyFont="1" applyFill="1" applyBorder="1" applyAlignment="1">
      <alignment/>
    </xf>
    <xf numFmtId="164" fontId="19" fillId="25" borderId="0" xfId="42" applyNumberFormat="1" applyFont="1" applyFill="1" applyBorder="1" applyAlignment="1" quotePrefix="1">
      <alignment/>
    </xf>
    <xf numFmtId="0" fontId="37" fillId="0" borderId="0" xfId="0" applyFont="1" applyFill="1" applyBorder="1" applyAlignment="1">
      <alignment/>
    </xf>
    <xf numFmtId="164" fontId="37" fillId="0" borderId="0" xfId="42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164" fontId="37" fillId="0" borderId="10" xfId="42" applyNumberFormat="1" applyFont="1" applyFill="1" applyBorder="1" applyAlignment="1">
      <alignment/>
    </xf>
    <xf numFmtId="9" fontId="37" fillId="0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164" fontId="37" fillId="33" borderId="0" xfId="42" applyNumberFormat="1" applyFont="1" applyFill="1" applyBorder="1" applyAlignment="1">
      <alignment/>
    </xf>
    <xf numFmtId="0" fontId="37" fillId="0" borderId="0" xfId="0" applyFont="1" applyFill="1" applyBorder="1" applyAlignment="1" quotePrefix="1">
      <alignment/>
    </xf>
    <xf numFmtId="165" fontId="37" fillId="0" borderId="0" xfId="0" applyNumberFormat="1" applyFont="1" applyFill="1" applyBorder="1" applyAlignment="1">
      <alignment/>
    </xf>
    <xf numFmtId="165" fontId="1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D1:G26"/>
  <sheetViews>
    <sheetView showGridLines="0" tabSelected="1" zoomScale="90" zoomScaleNormal="90" zoomScalePageLayoutView="0" workbookViewId="0" topLeftCell="A1">
      <selection activeCell="H20" sqref="H20"/>
    </sheetView>
  </sheetViews>
  <sheetFormatPr defaultColWidth="9.140625" defaultRowHeight="15"/>
  <cols>
    <col min="1" max="2" width="9.140625" style="3" customWidth="1"/>
    <col min="3" max="3" width="12.57421875" style="3" customWidth="1"/>
    <col min="4" max="4" width="49.00390625" style="3" customWidth="1"/>
    <col min="5" max="5" width="19.421875" style="3" customWidth="1"/>
    <col min="6" max="6" width="8.8515625" style="3" customWidth="1"/>
    <col min="7" max="9" width="15.7109375" style="3" customWidth="1"/>
    <col min="10" max="16384" width="9.140625" style="3" customWidth="1"/>
  </cols>
  <sheetData>
    <row r="1" spans="4:5" ht="23.25">
      <c r="D1" s="1" t="s">
        <v>0</v>
      </c>
      <c r="E1" s="2" t="s">
        <v>1</v>
      </c>
    </row>
    <row r="2" spans="4:5" ht="18.75">
      <c r="D2" s="3" t="s">
        <v>2</v>
      </c>
      <c r="E2" s="4"/>
    </row>
    <row r="3" spans="4:5" ht="18.75">
      <c r="D3" s="3" t="s">
        <v>3</v>
      </c>
      <c r="E3" s="4">
        <v>1000</v>
      </c>
    </row>
    <row r="4" spans="4:6" ht="18.75">
      <c r="D4" s="5" t="s">
        <v>4</v>
      </c>
      <c r="E4" s="6">
        <v>350</v>
      </c>
      <c r="F4" s="7"/>
    </row>
    <row r="5" spans="4:7" ht="18.75">
      <c r="D5" s="8" t="s">
        <v>5</v>
      </c>
      <c r="E5" s="9">
        <f>E3*E4</f>
        <v>350000</v>
      </c>
      <c r="G5" s="10"/>
    </row>
    <row r="6" spans="5:6" ht="11.25" customHeight="1">
      <c r="E6" s="4"/>
      <c r="F6" s="7"/>
    </row>
    <row r="7" spans="4:5" ht="18.75">
      <c r="D7" s="3" t="s">
        <v>6</v>
      </c>
      <c r="E7" s="4">
        <f>25*E3</f>
        <v>25000</v>
      </c>
    </row>
    <row r="8" spans="4:6" ht="18.75">
      <c r="D8" s="3" t="s">
        <v>7</v>
      </c>
      <c r="E8" s="4">
        <f>45*E3</f>
        <v>45000</v>
      </c>
      <c r="F8" s="7"/>
    </row>
    <row r="9" spans="4:7" ht="18.75">
      <c r="D9" s="3" t="s">
        <v>8</v>
      </c>
      <c r="E9" s="4">
        <f>25*E3</f>
        <v>25000</v>
      </c>
      <c r="G9" s="10"/>
    </row>
    <row r="10" spans="4:5" ht="18.75">
      <c r="D10" s="5" t="s">
        <v>9</v>
      </c>
      <c r="E10" s="6">
        <f>45*E3</f>
        <v>45000</v>
      </c>
    </row>
    <row r="11" spans="4:5" ht="18.75">
      <c r="D11" s="8" t="s">
        <v>10</v>
      </c>
      <c r="E11" s="9">
        <f>SUM(E7:E10)</f>
        <v>140000</v>
      </c>
    </row>
    <row r="12" spans="4:5" ht="18.75">
      <c r="D12" s="5"/>
      <c r="E12" s="6"/>
    </row>
    <row r="13" spans="4:7" ht="18.75">
      <c r="D13" s="3" t="s">
        <v>11</v>
      </c>
      <c r="E13" s="4">
        <f>E5-E11</f>
        <v>210000</v>
      </c>
      <c r="G13" s="3" t="s">
        <v>12</v>
      </c>
    </row>
    <row r="14" ht="3.75" customHeight="1">
      <c r="E14" s="4"/>
    </row>
    <row r="15" spans="4:5" ht="18" customHeight="1">
      <c r="D15" s="3" t="s">
        <v>13</v>
      </c>
      <c r="E15" s="4"/>
    </row>
    <row r="16" spans="4:5" ht="18.75">
      <c r="D16" s="3" t="s">
        <v>14</v>
      </c>
      <c r="E16" s="4">
        <v>10000</v>
      </c>
    </row>
    <row r="17" spans="4:5" ht="18.75">
      <c r="D17" s="3" t="s">
        <v>15</v>
      </c>
      <c r="E17" s="4">
        <v>25000</v>
      </c>
    </row>
    <row r="18" spans="4:5" ht="18.75">
      <c r="D18" s="3" t="s">
        <v>16</v>
      </c>
      <c r="E18" s="4">
        <f>5*7000</f>
        <v>35000</v>
      </c>
    </row>
    <row r="19" spans="4:5" ht="18.75">
      <c r="D19" s="5" t="s">
        <v>17</v>
      </c>
      <c r="E19" s="6">
        <v>25000</v>
      </c>
    </row>
    <row r="20" spans="4:5" ht="18.75">
      <c r="D20" s="8" t="s">
        <v>18</v>
      </c>
      <c r="E20" s="9">
        <f>SUM(E16:E19)</f>
        <v>95000</v>
      </c>
    </row>
    <row r="21" spans="4:5" ht="18.75">
      <c r="D21" s="5"/>
      <c r="E21" s="6"/>
    </row>
    <row r="22" spans="4:7" ht="18.75">
      <c r="D22" s="3" t="s">
        <v>19</v>
      </c>
      <c r="E22" s="4">
        <f>E13-E20</f>
        <v>115000</v>
      </c>
      <c r="G22" s="3" t="s">
        <v>20</v>
      </c>
    </row>
    <row r="23" ht="6.75" customHeight="1"/>
    <row r="24" spans="4:5" ht="18.75">
      <c r="D24" s="3" t="s">
        <v>21</v>
      </c>
      <c r="E24" s="11">
        <f>0.2*E22</f>
        <v>23000</v>
      </c>
    </row>
    <row r="25" spans="4:5" ht="18.75">
      <c r="D25" s="5" t="s">
        <v>22</v>
      </c>
      <c r="E25" s="5">
        <v>5000</v>
      </c>
    </row>
    <row r="26" spans="4:7" ht="18.75">
      <c r="D26" s="8" t="s">
        <v>23</v>
      </c>
      <c r="E26" s="12">
        <f>E22-E24-E25</f>
        <v>87000</v>
      </c>
      <c r="G26" s="3" t="s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2013-04-05T07:09:07Z</dcterms:created>
  <dcterms:modified xsi:type="dcterms:W3CDTF">2013-04-05T07:09:17Z</dcterms:modified>
  <cp:category/>
  <cp:version/>
  <cp:contentType/>
  <cp:contentStatus/>
</cp:coreProperties>
</file>